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925"/>
  <workbookPr/>
  <mc:AlternateContent xmlns:mc="http://schemas.openxmlformats.org/markup-compatibility/2006">
    <mc:Choice Requires="x15">
      <x15ac:absPath xmlns:x15ac="http://schemas.microsoft.com/office/spreadsheetml/2010/11/ac" url="C:\Users\sam.richter\Desktop\RV Park\"/>
    </mc:Choice>
  </mc:AlternateContent>
  <xr:revisionPtr revIDLastSave="0" documentId="13_ncr:1_{18DF099F-1DE2-44A2-8458-52DE103CB232}" xr6:coauthVersionLast="47" xr6:coauthVersionMax="47" xr10:uidLastSave="{00000000-0000-0000-0000-000000000000}"/>
  <bookViews>
    <workbookView xWindow="-120" yWindow="-120" windowWidth="29040" windowHeight="15720" xr2:uid="{00000000-000D-0000-FFFF-FFFF00000000}"/>
  </bookViews>
  <sheets>
    <sheet name="Income Statement (Profit and..."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2" i="1" l="1"/>
  <c r="I5" i="1" s="1"/>
  <c r="C5" i="1"/>
  <c r="D5" i="1"/>
  <c r="E5" i="1"/>
  <c r="F5" i="1"/>
  <c r="G5" i="1"/>
  <c r="H5" i="1"/>
  <c r="J5" i="1"/>
  <c r="K5" i="1"/>
  <c r="L5" i="1"/>
  <c r="M5" i="1"/>
  <c r="B5" i="1"/>
  <c r="H13" i="1"/>
  <c r="H15" i="1" s="1"/>
  <c r="I13" i="1"/>
  <c r="I15" i="1" s="1"/>
  <c r="J13" i="1"/>
  <c r="J15" i="1" s="1"/>
  <c r="K13" i="1"/>
  <c r="L13" i="1"/>
  <c r="M13" i="1"/>
  <c r="K15" i="1"/>
  <c r="K28" i="1" s="1"/>
  <c r="L15" i="1"/>
  <c r="L28" i="1" s="1"/>
  <c r="M15" i="1"/>
  <c r="H26" i="1"/>
  <c r="I26" i="1"/>
  <c r="J26" i="1"/>
  <c r="K26" i="1"/>
  <c r="L26" i="1"/>
  <c r="M26" i="1"/>
  <c r="G26" i="1"/>
  <c r="G13" i="1"/>
  <c r="G15" i="1" s="1"/>
  <c r="E26" i="1"/>
  <c r="E13" i="1"/>
  <c r="E15" i="1" s="1"/>
  <c r="D26" i="1"/>
  <c r="D13" i="1"/>
  <c r="D15" i="1" s="1"/>
  <c r="C26" i="1"/>
  <c r="C13" i="1"/>
  <c r="C15" i="1" s="1"/>
  <c r="C28" i="1" s="1"/>
  <c r="B26" i="1"/>
  <c r="B13" i="1"/>
  <c r="B15" i="1" s="1"/>
  <c r="F26" i="1"/>
  <c r="F13" i="1"/>
  <c r="F15" i="1" s="1"/>
  <c r="B28" i="1" l="1"/>
  <c r="H28" i="1"/>
  <c r="I28" i="1"/>
  <c r="M28" i="1"/>
  <c r="J28" i="1"/>
  <c r="G28" i="1"/>
  <c r="D28" i="1"/>
  <c r="E28" i="1"/>
  <c r="F28" i="1"/>
  <c r="B30" i="1" l="1"/>
  <c r="B31" i="1" s="1"/>
</calcChain>
</file>

<file path=xl/sharedStrings.xml><?xml version="1.0" encoding="utf-8"?>
<sst xmlns="http://schemas.openxmlformats.org/spreadsheetml/2006/main" count="38" uniqueCount="28">
  <si>
    <t>Income Statement (Profit and Loss)</t>
  </si>
  <si>
    <t>S&amp;S RV Parks LLC</t>
  </si>
  <si>
    <t>For the month ended May 31, 2025</t>
  </si>
  <si>
    <t>Account</t>
  </si>
  <si>
    <t>Income</t>
  </si>
  <si>
    <t>Rental Income - RV Park</t>
  </si>
  <si>
    <t>Total Income</t>
  </si>
  <si>
    <t>Gross Profit</t>
  </si>
  <si>
    <t>Operating Expenses</t>
  </si>
  <si>
    <t>Advertising</t>
  </si>
  <si>
    <t>Property Manager</t>
  </si>
  <si>
    <t>Repairs &amp; Maintenance</t>
  </si>
  <si>
    <t>Utilities - Electricity</t>
  </si>
  <si>
    <t>Utilities - Internet</t>
  </si>
  <si>
    <t>Utilities - Water and Sewer</t>
  </si>
  <si>
    <t>Total Operating Expenses</t>
  </si>
  <si>
    <t>Operating Income</t>
  </si>
  <si>
    <t>Rental income - Duplex (2 Bed 2 Bath)</t>
  </si>
  <si>
    <t>RV Park Occupancy</t>
  </si>
  <si>
    <t>Property Taxes</t>
  </si>
  <si>
    <t>Insurance</t>
  </si>
  <si>
    <t>Annual Net Operating Income</t>
  </si>
  <si>
    <t>Cap Rate</t>
  </si>
  <si>
    <t>Asking Price</t>
  </si>
  <si>
    <t>Actual</t>
  </si>
  <si>
    <t>Estimate</t>
  </si>
  <si>
    <t>Rental income - Duplex (1 Bed 1 Bath)*</t>
  </si>
  <si>
    <t>*Please note the park manager currently resides in one side of the Duplex rent free. She has agreed to move back into her RV and allow the park to rent the room out after the ownership transition.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</si>
</sst>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_(&quot;$&quot;* \(#,##0.00\);_(&quot;$&quot;* &quot;-&quot;??_);_(@_)"/>
    <numFmt numFmtId="164" formatCode="#,##0.00;\(#,##0.00\)"/>
    <numFmt numFmtId="165" formatCode="_(&quot;$&quot;* #,##0_);_(&quot;$&quot;* \(#,##0\);_(&quot;$&quot;* &quot;-&quot;??_);_(@_)"/>
  </numFmts>
  <fonts count="13" x14ac:knownFonts="1">
    <font>
      <sz val="9"/>
      <color theme="1"/>
      <name val="Arial"/>
    </font>
    <font>
      <sz val="14"/>
      <color theme="1"/>
      <name val="Arial"/>
    </font>
    <font>
      <b/>
      <sz val="14"/>
      <color theme="1"/>
      <name val="Arial"/>
    </font>
    <font>
      <sz val="12"/>
      <color theme="1"/>
      <name val="Arial"/>
    </font>
    <font>
      <sz val="10"/>
      <color theme="1"/>
      <name val="Arial"/>
    </font>
    <font>
      <b/>
      <sz val="10"/>
      <color theme="1"/>
      <name val="Arial"/>
    </font>
    <font>
      <b/>
      <sz val="9"/>
      <color theme="1"/>
      <name val="Arial"/>
    </font>
    <font>
      <sz val="9"/>
      <color theme="1"/>
      <name val="Arial"/>
    </font>
    <font>
      <sz val="9"/>
      <color theme="1"/>
      <name val="Arial"/>
      <family val="2"/>
    </font>
    <font>
      <sz val="8"/>
      <name val="Arial"/>
    </font>
    <font>
      <sz val="9"/>
      <color rgb="FFFF0000"/>
      <name val="Arial"/>
      <family val="2"/>
    </font>
    <font>
      <i/>
      <sz val="8"/>
      <color rgb="FFFF0000"/>
      <name val="Arial"/>
      <family val="2"/>
    </font>
    <font>
      <i/>
      <sz val="8"/>
      <color rgb="FF00B050"/>
      <name val="Arial"/>
      <family val="2"/>
    </font>
  </fonts>
  <fills count="3">
    <fill>
      <patternFill patternType="none"/>
    </fill>
    <fill>
      <patternFill patternType="gray125"/>
    </fill>
    <fill>
      <patternFill patternType="solid">
        <fgColor rgb="FFF2F2F2"/>
      </patternFill>
    </fill>
  </fills>
  <borders count="4">
    <border>
      <left/>
      <right/>
      <top/>
      <bottom/>
      <diagonal/>
    </border>
    <border>
      <left/>
      <right/>
      <top/>
      <bottom style="thin">
        <color rgb="FF000000"/>
      </bottom>
      <diagonal/>
    </border>
    <border>
      <left/>
      <right/>
      <top style="thin">
        <color rgb="FFEBEBEB"/>
      </top>
      <bottom/>
      <diagonal/>
    </border>
    <border>
      <left/>
      <right/>
      <top style="thin">
        <color rgb="FF000000"/>
      </top>
      <bottom style="thin">
        <color rgb="FF000000"/>
      </bottom>
      <diagonal/>
    </border>
  </borders>
  <cellStyleXfs count="3">
    <xf numFmtId="0" fontId="0" fillId="0" borderId="0"/>
    <xf numFmtId="44" fontId="7" fillId="0" borderId="0" applyFont="0" applyFill="0" applyBorder="0" applyAlignment="0" applyProtection="0"/>
    <xf numFmtId="9" fontId="7" fillId="0" borderId="0" applyFont="0" applyFill="0" applyBorder="0" applyAlignment="0" applyProtection="0"/>
  </cellStyleXfs>
  <cellXfs count="25">
    <xf numFmtId="0" fontId="0" fillId="0" borderId="0" xfId="0"/>
    <xf numFmtId="0" fontId="1" fillId="0" borderId="0" xfId="0" applyFont="1"/>
    <xf numFmtId="0" fontId="2" fillId="0" borderId="0" xfId="0" applyFont="1" applyAlignment="1">
      <alignment vertical="center"/>
    </xf>
    <xf numFmtId="0" fontId="3" fillId="0" borderId="0" xfId="0" applyFont="1"/>
    <xf numFmtId="0" fontId="3" fillId="0" borderId="0" xfId="0" applyFont="1" applyAlignment="1">
      <alignment vertical="center"/>
    </xf>
    <xf numFmtId="0" fontId="4" fillId="0" borderId="0" xfId="0" applyFont="1"/>
    <xf numFmtId="0" fontId="5" fillId="0" borderId="1" xfId="0" applyFont="1" applyBorder="1" applyAlignment="1">
      <alignment horizontal="left" vertical="center"/>
    </xf>
    <xf numFmtId="0" fontId="5" fillId="0" borderId="1" xfId="0" applyFont="1" applyBorder="1" applyAlignment="1">
      <alignment vertical="center"/>
    </xf>
    <xf numFmtId="0" fontId="0" fillId="0" borderId="0" xfId="0" applyAlignment="1">
      <alignment vertical="center"/>
    </xf>
    <xf numFmtId="164" fontId="0" fillId="0" borderId="0" xfId="0" applyNumberFormat="1" applyAlignment="1">
      <alignment horizontal="right" vertical="center"/>
    </xf>
    <xf numFmtId="0" fontId="0" fillId="0" borderId="2" xfId="0" applyBorder="1" applyAlignment="1">
      <alignment vertical="center"/>
    </xf>
    <xf numFmtId="164" fontId="0" fillId="0" borderId="2" xfId="0" applyNumberFormat="1" applyBorder="1" applyAlignment="1">
      <alignment horizontal="right" vertical="center"/>
    </xf>
    <xf numFmtId="0" fontId="6" fillId="0" borderId="2" xfId="0" applyFont="1" applyBorder="1" applyAlignment="1">
      <alignment vertical="center"/>
    </xf>
    <xf numFmtId="164" fontId="6" fillId="0" borderId="2" xfId="0" applyNumberFormat="1" applyFont="1" applyBorder="1" applyAlignment="1">
      <alignment horizontal="right" vertical="center"/>
    </xf>
    <xf numFmtId="0" fontId="6" fillId="2" borderId="3" xfId="0" applyFont="1" applyFill="1" applyBorder="1" applyAlignment="1">
      <alignment vertical="center"/>
    </xf>
    <xf numFmtId="164" fontId="6" fillId="2" borderId="3" xfId="0" applyNumberFormat="1" applyFont="1" applyFill="1" applyBorder="1" applyAlignment="1">
      <alignment horizontal="right" vertical="center"/>
    </xf>
    <xf numFmtId="17" fontId="5" fillId="0" borderId="1" xfId="0" applyNumberFormat="1" applyFont="1" applyBorder="1" applyAlignment="1">
      <alignment horizontal="right" vertical="center"/>
    </xf>
    <xf numFmtId="9" fontId="10" fillId="0" borderId="0" xfId="2" applyFont="1"/>
    <xf numFmtId="0" fontId="8" fillId="0" borderId="2" xfId="0" applyFont="1" applyBorder="1" applyAlignment="1">
      <alignment vertical="center"/>
    </xf>
    <xf numFmtId="0" fontId="8" fillId="0" borderId="0" xfId="0" applyFont="1"/>
    <xf numFmtId="0" fontId="11" fillId="0" borderId="0" xfId="0" applyFont="1" applyAlignment="1">
      <alignment horizontal="right"/>
    </xf>
    <xf numFmtId="10" fontId="0" fillId="0" borderId="0" xfId="2" applyNumberFormat="1" applyFont="1"/>
    <xf numFmtId="0" fontId="12" fillId="0" borderId="0" xfId="0" applyFont="1" applyAlignment="1">
      <alignment horizontal="right"/>
    </xf>
    <xf numFmtId="165" fontId="0" fillId="0" borderId="0" xfId="0" applyNumberFormat="1"/>
    <xf numFmtId="165" fontId="0" fillId="0" borderId="0" xfId="1" applyNumberFormat="1" applyFont="1"/>
  </cellXfs>
  <cellStyles count="3">
    <cellStyle name="Currency" xfId="1" builtinId="4"/>
    <cellStyle name="Normal" xfId="0" builtinId="0" customBuiltin="1"/>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34"/>
  <sheetViews>
    <sheetView showGridLines="0" tabSelected="1" topLeftCell="A2" zoomScale="154" zoomScaleNormal="100" workbookViewId="0">
      <selection activeCell="J23" sqref="J23"/>
    </sheetView>
  </sheetViews>
  <sheetFormatPr defaultRowHeight="12" x14ac:dyDescent="0.2"/>
  <cols>
    <col min="1" max="1" width="32.42578125" customWidth="1"/>
    <col min="2" max="2" width="12.140625" customWidth="1"/>
    <col min="3" max="13" width="10.85546875" customWidth="1"/>
  </cols>
  <sheetData>
    <row r="1" spans="1:13" s="1" customFormat="1" ht="16.7" customHeight="1" x14ac:dyDescent="0.25">
      <c r="A1" s="2" t="s">
        <v>0</v>
      </c>
      <c r="B1" s="2"/>
      <c r="C1" s="2"/>
      <c r="D1" s="2"/>
      <c r="E1" s="2"/>
      <c r="F1" s="2"/>
      <c r="G1" s="2"/>
      <c r="H1" s="2"/>
      <c r="I1" s="2"/>
      <c r="J1" s="2"/>
      <c r="K1" s="2"/>
      <c r="L1" s="2"/>
      <c r="M1" s="2"/>
    </row>
    <row r="2" spans="1:13" s="3" customFormat="1" ht="14.45" customHeight="1" x14ac:dyDescent="0.2">
      <c r="A2" s="4" t="s">
        <v>1</v>
      </c>
      <c r="B2" s="4"/>
      <c r="C2" s="4"/>
      <c r="D2" s="4"/>
      <c r="E2" s="4"/>
      <c r="F2" s="4"/>
      <c r="G2" s="4"/>
      <c r="H2" s="4"/>
      <c r="I2" s="4"/>
      <c r="J2" s="4"/>
      <c r="K2" s="4"/>
      <c r="L2" s="4"/>
      <c r="M2" s="4"/>
    </row>
    <row r="3" spans="1:13" s="3" customFormat="1" ht="14.45" customHeight="1" x14ac:dyDescent="0.2">
      <c r="A3" s="4" t="s">
        <v>2</v>
      </c>
      <c r="B3" s="4"/>
      <c r="C3" s="4"/>
      <c r="D3" s="4"/>
      <c r="E3" s="4"/>
      <c r="F3" s="4"/>
      <c r="G3" s="4"/>
      <c r="H3" s="4"/>
      <c r="I3" s="4"/>
      <c r="J3" s="4"/>
      <c r="K3" s="4"/>
      <c r="L3" s="4"/>
      <c r="M3" s="4"/>
    </row>
    <row r="4" spans="1:13" ht="13.35" customHeight="1" x14ac:dyDescent="0.2"/>
    <row r="5" spans="1:13" ht="13.35" customHeight="1" x14ac:dyDescent="0.2">
      <c r="A5" t="s">
        <v>18</v>
      </c>
      <c r="B5" s="17">
        <f>B12/(375*19)</f>
        <v>0.67752982456140343</v>
      </c>
      <c r="C5" s="17">
        <f t="shared" ref="C5:M5" si="0">C12/(375*19)</f>
        <v>0.66274947368421055</v>
      </c>
      <c r="D5" s="17">
        <f t="shared" si="0"/>
        <v>0.80491649122807019</v>
      </c>
      <c r="E5" s="17">
        <f t="shared" si="0"/>
        <v>0.78735438596491225</v>
      </c>
      <c r="F5" s="17">
        <f t="shared" si="0"/>
        <v>0.81180491228070173</v>
      </c>
      <c r="G5" s="17">
        <f t="shared" si="0"/>
        <v>0.83711017543859645</v>
      </c>
      <c r="H5" s="17">
        <f t="shared" si="0"/>
        <v>0.79185964912280704</v>
      </c>
      <c r="I5" s="17">
        <f>I12/(375*19)</f>
        <v>0.82676912280701753</v>
      </c>
      <c r="J5" s="17">
        <f t="shared" si="0"/>
        <v>0.84210526315789469</v>
      </c>
      <c r="K5" s="17">
        <f t="shared" si="0"/>
        <v>0.84210526315789469</v>
      </c>
      <c r="L5" s="17">
        <f t="shared" si="0"/>
        <v>0.84210526315789469</v>
      </c>
      <c r="M5" s="17">
        <f t="shared" si="0"/>
        <v>0.84210526315789469</v>
      </c>
    </row>
    <row r="6" spans="1:13" ht="13.35" customHeight="1" x14ac:dyDescent="0.2"/>
    <row r="7" spans="1:13" s="5" customFormat="1" ht="12.2" customHeight="1" x14ac:dyDescent="0.2">
      <c r="A7" s="6" t="s">
        <v>3</v>
      </c>
      <c r="B7" s="16">
        <v>45658</v>
      </c>
      <c r="C7" s="16">
        <v>45689</v>
      </c>
      <c r="D7" s="16">
        <v>45717</v>
      </c>
      <c r="E7" s="16">
        <v>45748</v>
      </c>
      <c r="F7" s="16">
        <v>45778</v>
      </c>
      <c r="G7" s="16">
        <v>45809</v>
      </c>
      <c r="H7" s="16">
        <v>45839</v>
      </c>
      <c r="I7" s="16">
        <v>45870</v>
      </c>
      <c r="J7" s="16">
        <v>45901</v>
      </c>
      <c r="K7" s="16">
        <v>45931</v>
      </c>
      <c r="L7" s="16">
        <v>45962</v>
      </c>
      <c r="M7" s="16">
        <v>45992</v>
      </c>
    </row>
    <row r="8" spans="1:13" ht="13.35" customHeight="1" x14ac:dyDescent="0.2">
      <c r="B8" s="22" t="s">
        <v>24</v>
      </c>
      <c r="C8" s="22" t="s">
        <v>24</v>
      </c>
      <c r="D8" s="22" t="s">
        <v>24</v>
      </c>
      <c r="E8" s="22" t="s">
        <v>24</v>
      </c>
      <c r="F8" s="22" t="s">
        <v>24</v>
      </c>
      <c r="G8" s="22" t="s">
        <v>24</v>
      </c>
      <c r="H8" s="22" t="s">
        <v>24</v>
      </c>
      <c r="I8" s="22" t="s">
        <v>24</v>
      </c>
      <c r="J8" s="20" t="s">
        <v>25</v>
      </c>
      <c r="K8" s="20" t="s">
        <v>25</v>
      </c>
      <c r="L8" s="20" t="s">
        <v>25</v>
      </c>
      <c r="M8" s="20" t="s">
        <v>25</v>
      </c>
    </row>
    <row r="9" spans="1:13" s="5" customFormat="1" ht="12.2" customHeight="1" x14ac:dyDescent="0.2">
      <c r="A9" s="7" t="s">
        <v>4</v>
      </c>
      <c r="B9" s="7"/>
      <c r="C9" s="7"/>
      <c r="D9" s="7"/>
      <c r="E9" s="7"/>
      <c r="F9" s="7"/>
      <c r="G9" s="7"/>
      <c r="H9" s="7"/>
      <c r="I9" s="7"/>
      <c r="J9" s="7"/>
      <c r="K9" s="7"/>
      <c r="L9" s="7"/>
      <c r="M9" s="7"/>
    </row>
    <row r="10" spans="1:13" ht="10.9" customHeight="1" x14ac:dyDescent="0.2">
      <c r="A10" s="8" t="s">
        <v>17</v>
      </c>
      <c r="B10" s="9">
        <v>1293</v>
      </c>
      <c r="C10" s="9">
        <v>1400</v>
      </c>
      <c r="D10" s="9">
        <v>1367</v>
      </c>
      <c r="E10" s="9">
        <v>1287</v>
      </c>
      <c r="F10" s="9">
        <v>1200</v>
      </c>
      <c r="G10" s="9">
        <v>1200</v>
      </c>
      <c r="H10" s="9">
        <v>1300</v>
      </c>
      <c r="I10" s="9">
        <v>1300</v>
      </c>
      <c r="J10" s="9">
        <v>1300</v>
      </c>
      <c r="K10" s="9">
        <v>1300</v>
      </c>
      <c r="L10" s="9">
        <v>1300</v>
      </c>
      <c r="M10" s="9">
        <v>1300</v>
      </c>
    </row>
    <row r="11" spans="1:13" ht="10.9" customHeight="1" x14ac:dyDescent="0.2">
      <c r="A11" s="8" t="s">
        <v>26</v>
      </c>
      <c r="B11" s="9">
        <v>750</v>
      </c>
      <c r="C11" s="9">
        <v>750</v>
      </c>
      <c r="D11" s="9">
        <v>750</v>
      </c>
      <c r="E11" s="9">
        <v>750</v>
      </c>
      <c r="F11" s="9">
        <v>750</v>
      </c>
      <c r="G11" s="9">
        <v>750</v>
      </c>
      <c r="H11" s="9">
        <v>750</v>
      </c>
      <c r="I11" s="9">
        <v>750</v>
      </c>
      <c r="J11" s="9">
        <v>750</v>
      </c>
      <c r="K11" s="9">
        <v>750</v>
      </c>
      <c r="L11" s="9">
        <v>750</v>
      </c>
      <c r="M11" s="9">
        <v>750</v>
      </c>
    </row>
    <row r="12" spans="1:13" ht="10.9" customHeight="1" x14ac:dyDescent="0.2">
      <c r="A12" s="10" t="s">
        <v>5</v>
      </c>
      <c r="B12" s="11">
        <v>4827.3999999999996</v>
      </c>
      <c r="C12" s="11">
        <v>4722.09</v>
      </c>
      <c r="D12" s="11">
        <v>5735.03</v>
      </c>
      <c r="E12" s="11">
        <v>5609.9</v>
      </c>
      <c r="F12" s="11">
        <v>5784.11</v>
      </c>
      <c r="G12" s="11">
        <v>5964.41</v>
      </c>
      <c r="H12" s="11">
        <v>5642</v>
      </c>
      <c r="I12" s="11">
        <f>5857+33.73</f>
        <v>5890.73</v>
      </c>
      <c r="J12" s="11">
        <v>6000</v>
      </c>
      <c r="K12" s="11">
        <v>6000</v>
      </c>
      <c r="L12" s="11">
        <v>6000</v>
      </c>
      <c r="M12" s="11">
        <v>6000</v>
      </c>
    </row>
    <row r="13" spans="1:13" ht="10.9" customHeight="1" x14ac:dyDescent="0.2">
      <c r="A13" s="12" t="s">
        <v>6</v>
      </c>
      <c r="B13" s="13">
        <f t="shared" ref="B13:G13" si="1">SUM(B10:B12)</f>
        <v>6870.4</v>
      </c>
      <c r="C13" s="13">
        <f t="shared" si="1"/>
        <v>6872.09</v>
      </c>
      <c r="D13" s="13">
        <f t="shared" si="1"/>
        <v>7852.03</v>
      </c>
      <c r="E13" s="13">
        <f t="shared" si="1"/>
        <v>7646.9</v>
      </c>
      <c r="F13" s="13">
        <f t="shared" si="1"/>
        <v>7734.11</v>
      </c>
      <c r="G13" s="13">
        <f t="shared" si="1"/>
        <v>7914.41</v>
      </c>
      <c r="H13" s="13">
        <f t="shared" ref="H13:M13" si="2">SUM(H10:H12)</f>
        <v>7692</v>
      </c>
      <c r="I13" s="13">
        <f t="shared" si="2"/>
        <v>7940.73</v>
      </c>
      <c r="J13" s="13">
        <f t="shared" si="2"/>
        <v>8050</v>
      </c>
      <c r="K13" s="13">
        <f t="shared" si="2"/>
        <v>8050</v>
      </c>
      <c r="L13" s="13">
        <f t="shared" si="2"/>
        <v>8050</v>
      </c>
      <c r="M13" s="13">
        <f t="shared" si="2"/>
        <v>8050</v>
      </c>
    </row>
    <row r="14" spans="1:13" ht="13.35" customHeight="1" x14ac:dyDescent="0.2"/>
    <row r="15" spans="1:13" ht="10.9" customHeight="1" x14ac:dyDescent="0.2">
      <c r="A15" s="14" t="s">
        <v>7</v>
      </c>
      <c r="B15" s="15">
        <f t="shared" ref="B15:G15" si="3">(B13 - 0)</f>
        <v>6870.4</v>
      </c>
      <c r="C15" s="15">
        <f t="shared" si="3"/>
        <v>6872.09</v>
      </c>
      <c r="D15" s="15">
        <f t="shared" si="3"/>
        <v>7852.03</v>
      </c>
      <c r="E15" s="15">
        <f t="shared" si="3"/>
        <v>7646.9</v>
      </c>
      <c r="F15" s="15">
        <f t="shared" si="3"/>
        <v>7734.11</v>
      </c>
      <c r="G15" s="15">
        <f t="shared" si="3"/>
        <v>7914.41</v>
      </c>
      <c r="H15" s="15">
        <f t="shared" ref="H15:M15" si="4">(H13 - 0)</f>
        <v>7692</v>
      </c>
      <c r="I15" s="15">
        <f t="shared" si="4"/>
        <v>7940.73</v>
      </c>
      <c r="J15" s="15">
        <f t="shared" si="4"/>
        <v>8050</v>
      </c>
      <c r="K15" s="15">
        <f t="shared" si="4"/>
        <v>8050</v>
      </c>
      <c r="L15" s="15">
        <f t="shared" si="4"/>
        <v>8050</v>
      </c>
      <c r="M15" s="15">
        <f t="shared" si="4"/>
        <v>8050</v>
      </c>
    </row>
    <row r="16" spans="1:13" ht="13.35" customHeight="1" x14ac:dyDescent="0.2"/>
    <row r="17" spans="1:13" s="5" customFormat="1" ht="12.2" customHeight="1" x14ac:dyDescent="0.2">
      <c r="A17" s="7" t="s">
        <v>8</v>
      </c>
      <c r="B17" s="7"/>
      <c r="C17" s="7"/>
      <c r="D17" s="7"/>
      <c r="E17" s="7"/>
      <c r="F17" s="7"/>
      <c r="G17" s="7"/>
      <c r="H17" s="7"/>
      <c r="I17" s="7"/>
      <c r="J17" s="7"/>
      <c r="K17" s="7"/>
      <c r="L17" s="7"/>
      <c r="M17" s="7"/>
    </row>
    <row r="18" spans="1:13" ht="10.9" customHeight="1" x14ac:dyDescent="0.2">
      <c r="A18" s="8" t="s">
        <v>9</v>
      </c>
      <c r="B18" s="9">
        <v>304.19</v>
      </c>
      <c r="C18" s="9">
        <v>154.85</v>
      </c>
      <c r="D18" s="9">
        <v>129.83000000000001</v>
      </c>
      <c r="E18" s="9">
        <v>196.19</v>
      </c>
      <c r="F18" s="9">
        <v>125.17</v>
      </c>
      <c r="G18" s="9">
        <v>177.56</v>
      </c>
      <c r="H18" s="9">
        <v>191.33</v>
      </c>
      <c r="I18" s="9">
        <v>273.58</v>
      </c>
      <c r="J18" s="9">
        <v>150</v>
      </c>
      <c r="K18" s="9">
        <v>150</v>
      </c>
      <c r="L18" s="9">
        <v>150</v>
      </c>
      <c r="M18" s="9">
        <v>150</v>
      </c>
    </row>
    <row r="19" spans="1:13" ht="10.9" customHeight="1" x14ac:dyDescent="0.2">
      <c r="A19" s="10" t="s">
        <v>10</v>
      </c>
      <c r="B19" s="11">
        <v>550</v>
      </c>
      <c r="C19" s="11">
        <v>550</v>
      </c>
      <c r="D19" s="11">
        <v>550</v>
      </c>
      <c r="E19" s="11">
        <v>550</v>
      </c>
      <c r="F19" s="11">
        <v>550</v>
      </c>
      <c r="G19" s="11">
        <v>550</v>
      </c>
      <c r="H19" s="11">
        <v>550</v>
      </c>
      <c r="I19" s="11">
        <v>550</v>
      </c>
      <c r="J19" s="11">
        <v>550</v>
      </c>
      <c r="K19" s="11">
        <v>550</v>
      </c>
      <c r="L19" s="11">
        <v>550</v>
      </c>
      <c r="M19" s="11">
        <v>550</v>
      </c>
    </row>
    <row r="20" spans="1:13" ht="10.9" customHeight="1" x14ac:dyDescent="0.2">
      <c r="A20" s="18" t="s">
        <v>19</v>
      </c>
      <c r="B20" s="11">
        <v>0</v>
      </c>
      <c r="C20" s="11">
        <v>0</v>
      </c>
      <c r="D20" s="11">
        <v>0</v>
      </c>
      <c r="E20" s="11">
        <v>0</v>
      </c>
      <c r="F20" s="11">
        <v>0</v>
      </c>
      <c r="G20" s="11">
        <v>0</v>
      </c>
      <c r="H20" s="11">
        <v>0</v>
      </c>
      <c r="I20" s="11">
        <v>0</v>
      </c>
      <c r="J20" s="11">
        <v>0</v>
      </c>
      <c r="K20" s="11">
        <v>0</v>
      </c>
      <c r="L20" s="11">
        <v>0</v>
      </c>
      <c r="M20" s="11">
        <v>5000</v>
      </c>
    </row>
    <row r="21" spans="1:13" ht="10.9" customHeight="1" x14ac:dyDescent="0.2">
      <c r="A21" s="18" t="s">
        <v>20</v>
      </c>
      <c r="B21" s="11">
        <v>0</v>
      </c>
      <c r="C21" s="11">
        <v>0</v>
      </c>
      <c r="D21" s="11">
        <v>0</v>
      </c>
      <c r="E21" s="11">
        <v>0</v>
      </c>
      <c r="F21" s="11">
        <v>0</v>
      </c>
      <c r="G21" s="11">
        <v>0</v>
      </c>
      <c r="H21" s="11">
        <v>0</v>
      </c>
      <c r="I21" s="11">
        <v>0</v>
      </c>
      <c r="J21" s="11">
        <v>0</v>
      </c>
      <c r="K21" s="11">
        <v>0</v>
      </c>
      <c r="L21" s="11">
        <v>0</v>
      </c>
      <c r="M21" s="11">
        <v>1200</v>
      </c>
    </row>
    <row r="22" spans="1:13" ht="10.9" customHeight="1" x14ac:dyDescent="0.2">
      <c r="A22" s="10" t="s">
        <v>11</v>
      </c>
      <c r="B22" s="11">
        <v>375</v>
      </c>
      <c r="C22" s="11">
        <v>0</v>
      </c>
      <c r="D22" s="11">
        <v>0</v>
      </c>
      <c r="E22" s="11">
        <v>0</v>
      </c>
      <c r="F22" s="11">
        <v>0</v>
      </c>
      <c r="G22" s="11">
        <v>250</v>
      </c>
      <c r="H22" s="11">
        <v>500</v>
      </c>
      <c r="I22" s="11">
        <v>250</v>
      </c>
      <c r="J22" s="11">
        <v>250</v>
      </c>
      <c r="K22" s="11">
        <v>0</v>
      </c>
      <c r="L22" s="11">
        <v>0</v>
      </c>
      <c r="M22" s="11">
        <v>0</v>
      </c>
    </row>
    <row r="23" spans="1:13" ht="10.9" customHeight="1" x14ac:dyDescent="0.2">
      <c r="A23" s="10" t="s">
        <v>12</v>
      </c>
      <c r="B23" s="11">
        <v>690.71</v>
      </c>
      <c r="C23" s="11">
        <v>1869.17</v>
      </c>
      <c r="D23" s="11">
        <v>1747.28</v>
      </c>
      <c r="E23" s="11">
        <v>1294.58</v>
      </c>
      <c r="F23" s="11">
        <v>1542.41</v>
      </c>
      <c r="G23" s="11">
        <v>1477.56</v>
      </c>
      <c r="H23" s="11">
        <v>1850.22</v>
      </c>
      <c r="I23" s="11">
        <v>2412.31</v>
      </c>
      <c r="J23" s="11">
        <v>2400</v>
      </c>
      <c r="K23" s="11">
        <v>1800</v>
      </c>
      <c r="L23" s="11">
        <v>1500</v>
      </c>
      <c r="M23" s="11">
        <v>1200</v>
      </c>
    </row>
    <row r="24" spans="1:13" ht="10.9" customHeight="1" x14ac:dyDescent="0.2">
      <c r="A24" s="10" t="s">
        <v>13</v>
      </c>
      <c r="B24" s="11">
        <v>199.94</v>
      </c>
      <c r="C24" s="11">
        <v>199.94</v>
      </c>
      <c r="D24" s="11">
        <v>199.94</v>
      </c>
      <c r="E24" s="11">
        <v>199.94</v>
      </c>
      <c r="F24" s="11">
        <v>199.94</v>
      </c>
      <c r="G24" s="11">
        <v>199.94</v>
      </c>
      <c r="H24" s="11">
        <v>199.94</v>
      </c>
      <c r="I24" s="11">
        <v>199.94</v>
      </c>
      <c r="J24" s="11">
        <v>200</v>
      </c>
      <c r="K24" s="11">
        <v>200</v>
      </c>
      <c r="L24" s="11">
        <v>200</v>
      </c>
      <c r="M24" s="11">
        <v>200</v>
      </c>
    </row>
    <row r="25" spans="1:13" ht="10.9" customHeight="1" x14ac:dyDescent="0.2">
      <c r="A25" s="10" t="s">
        <v>14</v>
      </c>
      <c r="B25" s="11">
        <v>155.24</v>
      </c>
      <c r="C25" s="11">
        <v>332.36</v>
      </c>
      <c r="D25" s="11">
        <v>273.5</v>
      </c>
      <c r="E25" s="11">
        <v>194.65</v>
      </c>
      <c r="F25" s="11">
        <v>204.88</v>
      </c>
      <c r="G25" s="11">
        <v>207.36</v>
      </c>
      <c r="H25" s="11">
        <v>182.99</v>
      </c>
      <c r="I25" s="11">
        <v>201.69</v>
      </c>
      <c r="J25" s="11">
        <v>200</v>
      </c>
      <c r="K25" s="11">
        <v>200</v>
      </c>
      <c r="L25" s="11">
        <v>200</v>
      </c>
      <c r="M25" s="11">
        <v>200</v>
      </c>
    </row>
    <row r="26" spans="1:13" ht="10.9" customHeight="1" x14ac:dyDescent="0.2">
      <c r="A26" s="12" t="s">
        <v>15</v>
      </c>
      <c r="B26" s="13">
        <f t="shared" ref="B26:G26" si="5">SUM(B18:B25)</f>
        <v>2275.08</v>
      </c>
      <c r="C26" s="13">
        <f t="shared" si="5"/>
        <v>3106.32</v>
      </c>
      <c r="D26" s="13">
        <f t="shared" si="5"/>
        <v>2900.55</v>
      </c>
      <c r="E26" s="13">
        <f t="shared" si="5"/>
        <v>2435.36</v>
      </c>
      <c r="F26" s="13">
        <f t="shared" si="5"/>
        <v>2622.4</v>
      </c>
      <c r="G26" s="13">
        <f t="shared" si="5"/>
        <v>2862.42</v>
      </c>
      <c r="H26" s="13">
        <f t="shared" ref="H26:M26" si="6">SUM(H18:H25)</f>
        <v>3474.4800000000005</v>
      </c>
      <c r="I26" s="13">
        <f t="shared" si="6"/>
        <v>3887.52</v>
      </c>
      <c r="J26" s="13">
        <f t="shared" si="6"/>
        <v>3750</v>
      </c>
      <c r="K26" s="13">
        <f t="shared" si="6"/>
        <v>2900</v>
      </c>
      <c r="L26" s="13">
        <f t="shared" si="6"/>
        <v>2600</v>
      </c>
      <c r="M26" s="13">
        <f t="shared" si="6"/>
        <v>8500</v>
      </c>
    </row>
    <row r="27" spans="1:13" ht="13.35" customHeight="1" x14ac:dyDescent="0.2"/>
    <row r="28" spans="1:13" ht="10.9" customHeight="1" x14ac:dyDescent="0.2">
      <c r="A28" s="14" t="s">
        <v>16</v>
      </c>
      <c r="B28" s="15">
        <f t="shared" ref="B28:G28" si="7">(B15 - B26)</f>
        <v>4595.32</v>
      </c>
      <c r="C28" s="15">
        <f t="shared" si="7"/>
        <v>3765.77</v>
      </c>
      <c r="D28" s="15">
        <f t="shared" si="7"/>
        <v>4951.4799999999996</v>
      </c>
      <c r="E28" s="15">
        <f t="shared" si="7"/>
        <v>5211.5399999999991</v>
      </c>
      <c r="F28" s="15">
        <f t="shared" si="7"/>
        <v>5111.7099999999991</v>
      </c>
      <c r="G28" s="15">
        <f t="shared" si="7"/>
        <v>5051.99</v>
      </c>
      <c r="H28" s="15">
        <f t="shared" ref="H28:M28" si="8">(H15 - H26)</f>
        <v>4217.5199999999995</v>
      </c>
      <c r="I28" s="15">
        <f t="shared" si="8"/>
        <v>4053.2099999999996</v>
      </c>
      <c r="J28" s="15">
        <f t="shared" si="8"/>
        <v>4300</v>
      </c>
      <c r="K28" s="15">
        <f t="shared" si="8"/>
        <v>5150</v>
      </c>
      <c r="L28" s="15">
        <f t="shared" si="8"/>
        <v>5450</v>
      </c>
      <c r="M28" s="15">
        <f t="shared" si="8"/>
        <v>-450</v>
      </c>
    </row>
    <row r="30" spans="1:13" x14ac:dyDescent="0.2">
      <c r="A30" s="19" t="s">
        <v>21</v>
      </c>
      <c r="B30" s="24">
        <f>SUM(B28:M28)</f>
        <v>51408.539999999994</v>
      </c>
    </row>
    <row r="31" spans="1:13" x14ac:dyDescent="0.2">
      <c r="A31" s="19" t="s">
        <v>22</v>
      </c>
      <c r="B31" s="21">
        <f>B30/B32</f>
        <v>9.3470072727272716E-2</v>
      </c>
    </row>
    <row r="32" spans="1:13" x14ac:dyDescent="0.2">
      <c r="A32" s="19" t="s">
        <v>23</v>
      </c>
      <c r="B32" s="23">
        <v>550000</v>
      </c>
    </row>
    <row r="34" spans="1:1" x14ac:dyDescent="0.2">
      <c r="A34" t="s">
        <v>27</v>
      </c>
    </row>
  </sheetData>
  <phoneticPr fontId="9" type="noConversion"/>
  <pageMargins left="0.7" right="0.7" top="0.75" bottom="0.75" header="0.3" footer="0.3"/>
  <pageSetup paperSize="9" fitToWidth="0" fitToHeight="0"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Income Statement (Profit and...</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Sam Richter</dc:creator>
  <cp:lastModifiedBy>Sam Richter</cp:lastModifiedBy>
  <dcterms:created xsi:type="dcterms:W3CDTF">2025-06-02T21:25:51Z</dcterms:created>
  <dcterms:modified xsi:type="dcterms:W3CDTF">2025-08-31T02:24:28Z</dcterms:modified>
</cp:coreProperties>
</file>